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09.02 1-4 кл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1" i="1" l="1"/>
  <c r="I11" i="1"/>
  <c r="H11" i="1"/>
  <c r="G11" i="1"/>
  <c r="J9" i="1"/>
  <c r="I9" i="1"/>
  <c r="H9" i="1"/>
  <c r="G9" i="1"/>
  <c r="J8" i="1"/>
  <c r="I8" i="1"/>
  <c r="H8" i="1"/>
  <c r="G8" i="1"/>
  <c r="J5" i="1"/>
  <c r="I5" i="1"/>
  <c r="H5" i="1"/>
  <c r="G5" i="1"/>
  <c r="G6" i="1" l="1"/>
  <c r="H6" i="1"/>
  <c r="I6" i="1"/>
  <c r="J6" i="1"/>
  <c r="F6" i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<sst xmlns="http://schemas.openxmlformats.org/spreadsheetml/2006/main" count="48" uniqueCount="46">
  <si>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</si>
  <si>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</si>
  <si>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</si>
  <si>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</si>
  <si>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</si>
  <si>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</si>
  <si>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</si>
  <si>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</si>
  <si>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</si>
  <si>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</si>
  <si>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</si>
  <si>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</si>
  <si>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</si>
  <si>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</si>
  <si>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</si>
  <si>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</si>
  <si>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</si>
  <si>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</si>
  <si>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</si>
  <si>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</si>
  <si>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</si>
  <si>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</si>
  <si>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</si>
  <si>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</si>
  <si>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</si>
  <si>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</si>
  <si>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ТТК№5</t>
  </si>
  <si>
    <t>Батон "Домашний"</t>
  </si>
  <si>
    <t>200/15</t>
  </si>
  <si>
    <t>Напиток</t>
  </si>
  <si>
    <t>№309-2015г.</t>
  </si>
  <si>
    <t>Макароны отварные</t>
  </si>
  <si>
    <t>Филе цыплёнка запечённое</t>
  </si>
  <si>
    <t>ТТК №18</t>
  </si>
  <si>
    <t>№338-2015г</t>
  </si>
  <si>
    <t>ПР</t>
  </si>
  <si>
    <t>Кондитерское изделие</t>
  </si>
  <si>
    <t>Молочный коктейль "Авишка" 2,5%</t>
  </si>
  <si>
    <t>Пряник шоколадный</t>
  </si>
  <si>
    <t>Десерт из свежего яблока</t>
  </si>
  <si>
    <t>Десерт</t>
  </si>
  <si>
    <t>№115-2015г.</t>
  </si>
  <si>
    <t>250/2</t>
  </si>
  <si>
    <t>Суп с крупой рисовой с зеленью</t>
  </si>
  <si>
    <t>Завтрак 1-4 кл и дети-инвалиды</t>
  </si>
  <si>
    <t xml:space="preserve">Обед дети-инвалиды 1-4 кл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</si>
</sst>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2" fontId="5" fillId="0" borderId="25" xfId="0" applyNumberFormat="1" applyFont="1" applyBorder="1" applyAlignment="1">
      <alignment horizontal="right" vertical="center" wrapText="1"/>
    </xf>
    <xf numFmtId="2" fontId="5" fillId="0" borderId="26" xfId="0" applyNumberFormat="1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2" sqref="A12:E12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48" t="s">
        <v>21</v>
      </c>
      <c r="C1" s="49"/>
      <c r="D1" s="1" t="s">
        <v>1</v>
      </c>
      <c r="E1" s="32"/>
      <c r="F1" s="1" t="s">
        <v>2</v>
      </c>
      <c r="G1" s="50">
        <v>44601</v>
      </c>
      <c r="H1" s="51"/>
      <c r="I1" s="51"/>
      <c r="J1" s="52"/>
      <c r="K1" s="1"/>
      <c r="L1" s="1"/>
    </row>
    <row r="2" spans="1:12" ht="15.75" thickBot="1" x14ac:dyDescent="0.3">
      <c r="A2" s="31" t="s">
        <v>3</v>
      </c>
      <c r="B2" s="4" t="s">
        <v>4</v>
      </c>
      <c r="C2" s="30" t="s">
        <v>5</v>
      </c>
      <c r="D2" s="31" t="s">
        <v>6</v>
      </c>
      <c r="E2" s="31" t="s">
        <v>7</v>
      </c>
      <c r="F2" s="31" t="s">
        <v>8</v>
      </c>
      <c r="G2" s="33" t="s">
        <v>9</v>
      </c>
      <c r="H2" s="4" t="s">
        <v>10</v>
      </c>
      <c r="I2" s="4" t="s">
        <v>11</v>
      </c>
      <c r="J2" s="34" t="s">
        <v>12</v>
      </c>
    </row>
    <row r="3" spans="1:12" s="25" customFormat="1" x14ac:dyDescent="0.25">
      <c r="A3" s="44" t="s">
        <v>44</v>
      </c>
      <c r="B3" s="42" t="s">
        <v>29</v>
      </c>
      <c r="C3" s="13" t="s">
        <v>35</v>
      </c>
      <c r="D3" s="13" t="s">
        <v>37</v>
      </c>
      <c r="E3" s="14">
        <v>200</v>
      </c>
      <c r="F3" s="15">
        <v>34.299999999999997</v>
      </c>
      <c r="G3" s="15">
        <v>160</v>
      </c>
      <c r="H3" s="15">
        <v>5</v>
      </c>
      <c r="I3" s="15">
        <v>6.2</v>
      </c>
      <c r="J3" s="16">
        <v>22</v>
      </c>
    </row>
    <row r="4" spans="1:12" x14ac:dyDescent="0.25">
      <c r="A4" s="44"/>
      <c r="B4" s="35" t="s">
        <v>36</v>
      </c>
      <c r="C4" s="36" t="s">
        <v>35</v>
      </c>
      <c r="D4" s="36" t="s">
        <v>38</v>
      </c>
      <c r="E4" s="37">
        <v>85</v>
      </c>
      <c r="F4" s="38">
        <v>14.61</v>
      </c>
      <c r="G4" s="38">
        <v>297.5</v>
      </c>
      <c r="H4" s="39">
        <v>4.25</v>
      </c>
      <c r="I4" s="39">
        <v>5.0999999999999996</v>
      </c>
      <c r="J4" s="40">
        <v>58.65</v>
      </c>
    </row>
    <row r="5" spans="1:12" s="24" customFormat="1" ht="15.75" thickBot="1" x14ac:dyDescent="0.3">
      <c r="A5" s="44"/>
      <c r="B5" s="9" t="s">
        <v>40</v>
      </c>
      <c r="C5" s="10" t="s">
        <v>34</v>
      </c>
      <c r="D5" s="10" t="s">
        <v>39</v>
      </c>
      <c r="E5" s="10">
        <v>195</v>
      </c>
      <c r="F5" s="11">
        <v>25.82</v>
      </c>
      <c r="G5" s="11">
        <f>47*1.95</f>
        <v>91.649999999999991</v>
      </c>
      <c r="H5" s="11">
        <f>0.4*1.95</f>
        <v>0.78</v>
      </c>
      <c r="I5" s="11">
        <f>0.4*1.95</f>
        <v>0.78</v>
      </c>
      <c r="J5" s="12">
        <f>9.8*1.95</f>
        <v>19.11</v>
      </c>
    </row>
    <row r="6" spans="1:12" ht="16.5" thickBot="1" x14ac:dyDescent="0.3">
      <c r="A6" s="47" t="s">
        <v>15</v>
      </c>
      <c r="B6" s="56"/>
      <c r="C6" s="56"/>
      <c r="D6" s="56"/>
      <c r="E6" s="57"/>
      <c r="F6" s="20">
        <f>SUM(F3:F5)</f>
        <v>74.72999999999999</v>
      </c>
      <c r="G6" s="20">
        <f>SUM(G3:G5)</f>
        <v>549.15</v>
      </c>
      <c r="H6" s="20">
        <f>SUM(H3:H5)</f>
        <v>10.029999999999999</v>
      </c>
      <c r="I6" s="20">
        <f>SUM(I3:I5)</f>
        <v>12.08</v>
      </c>
      <c r="J6" s="20">
        <f>SUM(J3:J5)</f>
        <v>99.76</v>
      </c>
    </row>
    <row r="7" spans="1:12" x14ac:dyDescent="0.25">
      <c r="A7" s="45" t="s">
        <v>45</v>
      </c>
      <c r="B7" s="21" t="s">
        <v>16</v>
      </c>
      <c r="C7" s="22" t="s">
        <v>41</v>
      </c>
      <c r="D7" s="22" t="s">
        <v>43</v>
      </c>
      <c r="E7" s="14" t="s">
        <v>42</v>
      </c>
      <c r="F7" s="15">
        <v>5.33</v>
      </c>
      <c r="G7" s="15">
        <f>205*0.25</f>
        <v>51.25</v>
      </c>
      <c r="H7" s="15">
        <f>2.31*0.25</f>
        <v>0.57750000000000001</v>
      </c>
      <c r="I7" s="15">
        <f>19.2*0.25</f>
        <v>4.8</v>
      </c>
      <c r="J7" s="16">
        <f>6.89*0.25</f>
        <v>1.7224999999999999</v>
      </c>
      <c r="K7"/>
    </row>
    <row r="8" spans="1:12" x14ac:dyDescent="0.25">
      <c r="A8" s="46"/>
      <c r="B8" s="7" t="s">
        <v>13</v>
      </c>
      <c r="C8" s="26" t="s">
        <v>33</v>
      </c>
      <c r="D8" s="27" t="s">
        <v>32</v>
      </c>
      <c r="E8" s="17">
        <v>38</v>
      </c>
      <c r="F8" s="6">
        <v>29.12</v>
      </c>
      <c r="G8" s="28">
        <f>129.15/50*38</f>
        <v>98.154000000000011</v>
      </c>
      <c r="H8" s="28">
        <f>17.2/50*38</f>
        <v>13.071999999999999</v>
      </c>
      <c r="I8" s="28">
        <f>3.8/50*38</f>
        <v>2.8879999999999999</v>
      </c>
      <c r="J8" s="29">
        <f>6.6/50*38</f>
        <v>5.016</v>
      </c>
      <c r="K8"/>
    </row>
    <row r="9" spans="1:12" s="24" customFormat="1" x14ac:dyDescent="0.25">
      <c r="A9" s="46"/>
      <c r="B9" s="7" t="s">
        <v>17</v>
      </c>
      <c r="C9" s="5" t="s">
        <v>30</v>
      </c>
      <c r="D9" s="5" t="s">
        <v>31</v>
      </c>
      <c r="E9" s="17">
        <v>100</v>
      </c>
      <c r="F9" s="6">
        <v>6.34</v>
      </c>
      <c r="G9" s="6">
        <f>1123*0.1</f>
        <v>112.30000000000001</v>
      </c>
      <c r="H9" s="6">
        <f>36.78*0.1</f>
        <v>3.6780000000000004</v>
      </c>
      <c r="I9" s="6">
        <f>30.1*0.1</f>
        <v>3.0100000000000002</v>
      </c>
      <c r="J9" s="8">
        <f>176.3*0.1</f>
        <v>17.630000000000003</v>
      </c>
    </row>
    <row r="10" spans="1:12" x14ac:dyDescent="0.25">
      <c r="A10" s="46"/>
      <c r="B10" s="7" t="s">
        <v>18</v>
      </c>
      <c r="C10" s="5" t="s">
        <v>19</v>
      </c>
      <c r="D10" s="5" t="s">
        <v>20</v>
      </c>
      <c r="E10" s="17" t="s">
        <v>28</v>
      </c>
      <c r="F10" s="6">
        <v>2.92</v>
      </c>
      <c r="G10" s="6">
        <v>60</v>
      </c>
      <c r="H10" s="6">
        <v>7.0000000000000007E-2</v>
      </c>
      <c r="I10" s="6">
        <v>0.02</v>
      </c>
      <c r="J10" s="8">
        <v>15</v>
      </c>
      <c r="K10"/>
    </row>
    <row r="11" spans="1:12" ht="15.75" thickBot="1" x14ac:dyDescent="0.3">
      <c r="A11" s="46"/>
      <c r="B11" s="9" t="s">
        <v>14</v>
      </c>
      <c r="C11" s="10" t="s">
        <v>26</v>
      </c>
      <c r="D11" s="10" t="s">
        <v>27</v>
      </c>
      <c r="E11" s="18">
        <v>20</v>
      </c>
      <c r="F11" s="19">
        <v>0.82</v>
      </c>
      <c r="G11" s="19">
        <f>229.7*0.2</f>
        <v>45.94</v>
      </c>
      <c r="H11" s="11">
        <f>6.7*0.2</f>
        <v>1.34</v>
      </c>
      <c r="I11" s="11">
        <f>1.1*0.2</f>
        <v>0.22000000000000003</v>
      </c>
      <c r="J11" s="12">
        <f>48.3*0.2</f>
        <v>9.66</v>
      </c>
    </row>
    <row r="12" spans="1:12" ht="16.5" thickBot="1" x14ac:dyDescent="0.3">
      <c r="A12" s="58" t="s">
        <v>15</v>
      </c>
      <c r="B12" s="59"/>
      <c r="C12" s="59"/>
      <c r="D12" s="59"/>
      <c r="E12" s="60"/>
      <c r="F12" s="41">
        <f>SUM(F7:F11)</f>
        <v>44.530000000000008</v>
      </c>
      <c r="G12" s="41">
        <f t="shared" ref="G12:J12" si="0">SUM(G7:G11)</f>
        <v>367.64400000000001</v>
      </c>
      <c r="H12" s="41">
        <f t="shared" si="0"/>
        <v>18.737500000000001</v>
      </c>
      <c r="I12" s="41">
        <f t="shared" si="0"/>
        <v>10.938000000000001</v>
      </c>
      <c r="J12" s="61">
        <f t="shared" si="0"/>
        <v>49.028500000000008</v>
      </c>
    </row>
    <row r="14" spans="1:12" ht="15.75" thickBot="1" x14ac:dyDescent="0.3">
      <c r="A14" s="54" t="s">
        <v>24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2" ht="15.75" x14ac:dyDescent="0.25">
      <c r="A15" s="23"/>
      <c r="B15" s="23"/>
      <c r="C15" s="53" t="s">
        <v>22</v>
      </c>
      <c r="D15" s="53"/>
      <c r="G15" s="55"/>
      <c r="H15" s="55"/>
      <c r="I15" s="55"/>
      <c r="J15" s="55"/>
    </row>
    <row r="16" spans="1:12" x14ac:dyDescent="0.25">
      <c r="A16" s="1"/>
      <c r="B16" s="1"/>
      <c r="C16" s="1"/>
      <c r="D16" s="1"/>
    </row>
    <row r="17" spans="1:2" x14ac:dyDescent="0.25">
      <c r="A17" s="43" t="s">
        <v>23</v>
      </c>
      <c r="B17" s="43"/>
    </row>
    <row r="18" spans="1:2" x14ac:dyDescent="0.25">
      <c r="A18" s="43" t="s">
        <v>25</v>
      </c>
      <c r="B18" s="43"/>
    </row>
    <row r="19" spans="1:2" x14ac:dyDescent="0.25">
      <c r="A19" s="3"/>
    </row>
  </sheetData>
  <mergeCells count="11">
    <mergeCell ref="B1:C1"/>
    <mergeCell ref="G1:J1"/>
    <mergeCell ref="C15:D15"/>
    <mergeCell ref="A14:J14"/>
    <mergeCell ref="G15:J15"/>
    <mergeCell ref="A6:E6"/>
    <mergeCell ref="A7:A11"/>
    <mergeCell ref="A12:E12"/>
    <mergeCell ref="A17:B17"/>
    <mergeCell ref="A18:B18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 1-4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2022-02-08T11:16:58Z</dcterms:modified>
</cp:coreProperties>
</file>