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0" i="1"/>
  <c r="I10" i="1"/>
  <c r="H10" i="1"/>
  <c r="G10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<sst xmlns="http://schemas.openxmlformats.org/spreadsheetml/2006/main" count="59" uniqueCount="52">
  <si>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</si>
  <si>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</si>
  <si>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</si>
  <si>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</si>
  <si>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</si>
  <si>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</si>
  <si>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</si>
  <si>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</si>
  <si>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</si>
  <si>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</si>
  <si>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</si>
  <si>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</si>
  <si>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</si>
  <si>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</si>
  <si>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</si>
  <si>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</si>
  <si>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</si>
  <si>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</si>
  <si>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</si>
  <si>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</si>
  <si>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ТТК№5</t>
  </si>
  <si>
    <t>Батон "Домашний"</t>
  </si>
  <si>
    <t>Первое блюдо</t>
  </si>
  <si>
    <t>Мучное изделие</t>
  </si>
  <si>
    <t>Фрукт</t>
  </si>
  <si>
    <t>№338-2015г.</t>
  </si>
  <si>
    <t>Горячий напиток</t>
  </si>
  <si>
    <t>40/40</t>
  </si>
  <si>
    <t>Апельсин свежий (порция)</t>
  </si>
  <si>
    <t>Закуска</t>
  </si>
  <si>
    <t>№309-2015г.</t>
  </si>
  <si>
    <t>Макароны отварные</t>
  </si>
  <si>
    <t>№295-2015г.</t>
  </si>
  <si>
    <t>Котлета рубленая из бройлер-цыплят</t>
  </si>
  <si>
    <t>№686-2004г.</t>
  </si>
  <si>
    <t>Чай с лимоном</t>
  </si>
  <si>
    <t>200/15/7</t>
  </si>
  <si>
    <t>ТТК №50</t>
  </si>
  <si>
    <t>Блинчик с джемом</t>
  </si>
  <si>
    <t>Фрукт свежий (яблоко)</t>
  </si>
  <si>
    <t>№71-2015г.</t>
  </si>
  <si>
    <t>Овощи натуральные свежие (помидоры)</t>
  </si>
  <si>
    <t>№96-2015г.</t>
  </si>
  <si>
    <t>Рассольник ленинградский со сметаной</t>
  </si>
  <si>
    <t>250/10</t>
  </si>
  <si>
    <t>№260-2015г.</t>
  </si>
  <si>
    <t>Гуляш из свинины</t>
  </si>
  <si>
    <t>№304-2015г.</t>
  </si>
  <si>
    <t>Рис отварной</t>
  </si>
  <si>
    <t>Напиток (сладкое блюдо)</t>
  </si>
  <si>
    <t>№349-2015г.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</si>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</sst>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0" borderId="5" xfId="0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horizontal="right" vertical="center" wrapText="1"/>
    </xf>
    <xf numFmtId="2" fontId="4" fillId="0" borderId="16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2" fontId="5" fillId="0" borderId="5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4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2" fontId="5" fillId="0" borderId="1" xfId="2" applyNumberFormat="1" applyFont="1" applyBorder="1" applyAlignment="1">
      <alignment horizontal="right" vertical="center" wrapText="1"/>
    </xf>
    <xf numFmtId="2" fontId="5" fillId="0" borderId="8" xfId="2" applyNumberFormat="1" applyFont="1" applyBorder="1" applyAlignment="1">
      <alignment horizontal="right" vertical="center" wrapText="1"/>
    </xf>
    <xf numFmtId="2" fontId="4" fillId="0" borderId="17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2" fontId="5" fillId="0" borderId="8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/>
    <xf numFmtId="0" fontId="0" fillId="2" borderId="20" xfId="0" applyFill="1" applyBorder="1" applyProtection="1">
      <protection locked="0"/>
    </xf>
    <xf numFmtId="0" fontId="7" fillId="0" borderId="1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</cellXfs>
  <cellStyles count="12">
    <cellStyle name="Обычный" xfId="0" builtinId="0"/>
    <cellStyle name="Обычный 2" xfId="2"/>
    <cellStyle name="Обычный 2 2" xfId="1"/>
    <cellStyle name="Обычный 2 2 2" xfId="10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6 2" xfId="11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B13" sqref="B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14</v>
      </c>
      <c r="C1" s="54"/>
      <c r="D1" s="55"/>
      <c r="E1" t="s">
        <v>13</v>
      </c>
      <c r="F1" s="11"/>
      <c r="I1" t="s">
        <v>1</v>
      </c>
      <c r="J1" s="10">
        <v>44875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32" t="s">
        <v>17</v>
      </c>
      <c r="C4" s="33" t="s">
        <v>32</v>
      </c>
      <c r="D4" s="33" t="s">
        <v>33</v>
      </c>
      <c r="E4" s="19">
        <v>75</v>
      </c>
      <c r="F4" s="20">
        <v>33.39</v>
      </c>
      <c r="G4" s="42">
        <v>241.5</v>
      </c>
      <c r="H4" s="42">
        <v>11.42</v>
      </c>
      <c r="I4" s="42">
        <v>16.649999999999999</v>
      </c>
      <c r="J4" s="43">
        <v>11.49</v>
      </c>
    </row>
    <row r="5" spans="1:10" ht="15.75" x14ac:dyDescent="0.25">
      <c r="A5" s="2"/>
      <c r="B5" s="21" t="s">
        <v>18</v>
      </c>
      <c r="C5" s="44" t="s">
        <v>30</v>
      </c>
      <c r="D5" s="45" t="s">
        <v>31</v>
      </c>
      <c r="E5" s="23">
        <v>130</v>
      </c>
      <c r="F5" s="24">
        <v>13.06</v>
      </c>
      <c r="G5" s="46">
        <v>145.99</v>
      </c>
      <c r="H5" s="46">
        <v>4.78</v>
      </c>
      <c r="I5" s="46">
        <v>3.91</v>
      </c>
      <c r="J5" s="47">
        <v>22.92</v>
      </c>
    </row>
    <row r="6" spans="1:10" x14ac:dyDescent="0.25">
      <c r="A6" s="2"/>
      <c r="B6" s="21" t="s">
        <v>26</v>
      </c>
      <c r="C6" s="22" t="s">
        <v>34</v>
      </c>
      <c r="D6" s="22" t="s">
        <v>35</v>
      </c>
      <c r="E6" s="23" t="s">
        <v>36</v>
      </c>
      <c r="F6" s="24">
        <v>3.59</v>
      </c>
      <c r="G6" s="24">
        <v>62</v>
      </c>
      <c r="H6" s="24">
        <v>0.13</v>
      </c>
      <c r="I6" s="24">
        <v>0.02</v>
      </c>
      <c r="J6" s="25">
        <v>15.2</v>
      </c>
    </row>
    <row r="7" spans="1:10" x14ac:dyDescent="0.25">
      <c r="A7" s="2"/>
      <c r="B7" s="36" t="s">
        <v>23</v>
      </c>
      <c r="C7" s="37" t="s">
        <v>37</v>
      </c>
      <c r="D7" s="37" t="s">
        <v>38</v>
      </c>
      <c r="E7" s="38">
        <v>55</v>
      </c>
      <c r="F7" s="39">
        <v>21.22</v>
      </c>
      <c r="G7" s="39">
        <v>117.82</v>
      </c>
      <c r="H7" s="39">
        <v>1.77</v>
      </c>
      <c r="I7" s="39">
        <v>4.6399999999999997</v>
      </c>
      <c r="J7" s="48">
        <v>17.29</v>
      </c>
    </row>
    <row r="8" spans="1:10" x14ac:dyDescent="0.25">
      <c r="A8" s="2"/>
      <c r="B8" s="36" t="s">
        <v>19</v>
      </c>
      <c r="C8" s="37" t="s">
        <v>20</v>
      </c>
      <c r="D8" s="37" t="s">
        <v>21</v>
      </c>
      <c r="E8" s="38">
        <v>14</v>
      </c>
      <c r="F8" s="39">
        <v>0.55000000000000004</v>
      </c>
      <c r="G8" s="39">
        <v>32.159999999999997</v>
      </c>
      <c r="H8" s="40">
        <v>0.94</v>
      </c>
      <c r="I8" s="40">
        <v>0.15</v>
      </c>
      <c r="J8" s="41">
        <v>6.76</v>
      </c>
    </row>
    <row r="9" spans="1:10" ht="15.75" thickBot="1" x14ac:dyDescent="0.3">
      <c r="A9" s="2"/>
      <c r="B9" s="56"/>
      <c r="C9" s="56"/>
      <c r="D9" s="56"/>
      <c r="E9" s="56"/>
      <c r="F9" s="56"/>
      <c r="G9" s="56"/>
      <c r="H9" s="56"/>
      <c r="I9" s="56"/>
      <c r="J9" s="56"/>
    </row>
    <row r="10" spans="1:10" ht="30.75" thickBot="1" x14ac:dyDescent="0.3">
      <c r="A10" s="1" t="s">
        <v>11</v>
      </c>
      <c r="B10" s="28" t="s">
        <v>24</v>
      </c>
      <c r="C10" s="29" t="s">
        <v>25</v>
      </c>
      <c r="D10" s="29" t="s">
        <v>39</v>
      </c>
      <c r="E10" s="49">
        <v>210</v>
      </c>
      <c r="F10" s="30">
        <v>25.34</v>
      </c>
      <c r="G10" s="30">
        <f>47*2.1</f>
        <v>98.7</v>
      </c>
      <c r="H10" s="31">
        <f>0.4*2.1</f>
        <v>0.84000000000000008</v>
      </c>
      <c r="I10" s="31">
        <f>0.4*2.1</f>
        <v>0.84000000000000008</v>
      </c>
      <c r="J10" s="52">
        <f>9.8*2.1</f>
        <v>20.580000000000002</v>
      </c>
    </row>
    <row r="11" spans="1:10" x14ac:dyDescent="0.25">
      <c r="A11" s="2"/>
      <c r="B11" s="57"/>
      <c r="C11" s="35"/>
      <c r="D11" s="35"/>
      <c r="E11" s="35"/>
      <c r="F11" s="35"/>
      <c r="G11" s="35"/>
      <c r="H11" s="35"/>
      <c r="I11" s="35"/>
      <c r="J11" s="58"/>
    </row>
    <row r="12" spans="1:10" ht="15.75" thickBot="1" x14ac:dyDescent="0.3">
      <c r="A12" s="3"/>
      <c r="B12" s="59"/>
      <c r="C12" s="4"/>
      <c r="D12" s="17"/>
      <c r="E12" s="8"/>
      <c r="F12" s="12"/>
      <c r="G12" s="8"/>
      <c r="H12" s="8"/>
      <c r="I12" s="8"/>
      <c r="J12" s="9"/>
    </row>
    <row r="13" spans="1:10" ht="30" x14ac:dyDescent="0.25">
      <c r="A13" s="2" t="s">
        <v>12</v>
      </c>
      <c r="B13" s="60" t="s">
        <v>29</v>
      </c>
      <c r="C13" s="61" t="s">
        <v>40</v>
      </c>
      <c r="D13" s="61" t="s">
        <v>41</v>
      </c>
      <c r="E13" s="19">
        <v>30</v>
      </c>
      <c r="F13" s="20">
        <v>3.97</v>
      </c>
      <c r="G13" s="20">
        <f>11*0.6</f>
        <v>6.6</v>
      </c>
      <c r="H13" s="20">
        <f>0.55*0.6</f>
        <v>0.33</v>
      </c>
      <c r="I13" s="20">
        <f>0.1*0.6</f>
        <v>0.06</v>
      </c>
      <c r="J13" s="27">
        <f>1.9*0.6</f>
        <v>1.1399999999999999</v>
      </c>
    </row>
    <row r="14" spans="1:10" ht="30" x14ac:dyDescent="0.25">
      <c r="A14" s="2"/>
      <c r="B14" s="21" t="s">
        <v>22</v>
      </c>
      <c r="C14" s="22" t="s">
        <v>42</v>
      </c>
      <c r="D14" s="22" t="s">
        <v>43</v>
      </c>
      <c r="E14" s="23" t="s">
        <v>44</v>
      </c>
      <c r="F14" s="24">
        <v>12.96</v>
      </c>
      <c r="G14" s="24">
        <f>429*0.25+162*0.1</f>
        <v>123.45</v>
      </c>
      <c r="H14" s="24">
        <f>8.07*0.25+2.6*0.1</f>
        <v>2.2774999999999999</v>
      </c>
      <c r="I14" s="24">
        <f>20.36*0.25+15*0.1</f>
        <v>6.59</v>
      </c>
      <c r="J14" s="25">
        <f>47.92*0.25+3.6*0.1</f>
        <v>12.34</v>
      </c>
    </row>
    <row r="15" spans="1:10" ht="30" x14ac:dyDescent="0.25">
      <c r="A15" s="2"/>
      <c r="B15" s="21" t="s">
        <v>17</v>
      </c>
      <c r="C15" s="22" t="s">
        <v>45</v>
      </c>
      <c r="D15" s="22" t="s">
        <v>46</v>
      </c>
      <c r="E15" s="23" t="s">
        <v>27</v>
      </c>
      <c r="F15" s="24">
        <v>35.71</v>
      </c>
      <c r="G15" s="26">
        <f>309*0.8</f>
        <v>247.20000000000002</v>
      </c>
      <c r="H15" s="26">
        <f>10.64*0.8</f>
        <v>8.5120000000000005</v>
      </c>
      <c r="I15" s="26">
        <f>28.19*0.8</f>
        <v>22.552000000000003</v>
      </c>
      <c r="J15" s="51">
        <f>2.89*0.8</f>
        <v>2.3120000000000003</v>
      </c>
    </row>
    <row r="16" spans="1:10" ht="30" x14ac:dyDescent="0.25">
      <c r="A16" s="2"/>
      <c r="B16" s="21" t="s">
        <v>18</v>
      </c>
      <c r="C16" s="22" t="s">
        <v>47</v>
      </c>
      <c r="D16" s="22" t="s">
        <v>48</v>
      </c>
      <c r="E16" s="23">
        <v>150</v>
      </c>
      <c r="F16" s="24">
        <v>14.93</v>
      </c>
      <c r="G16" s="24">
        <f>1398*0.15</f>
        <v>209.7</v>
      </c>
      <c r="H16" s="24">
        <f>24.34*0.15</f>
        <v>3.6509999999999998</v>
      </c>
      <c r="I16" s="24">
        <f>35.83*0.15</f>
        <v>5.3744999999999994</v>
      </c>
      <c r="J16" s="25">
        <f>244.56*0.15</f>
        <v>36.683999999999997</v>
      </c>
    </row>
    <row r="17" spans="1:10" ht="45" x14ac:dyDescent="0.25">
      <c r="A17" s="2"/>
      <c r="B17" s="21" t="s">
        <v>49</v>
      </c>
      <c r="C17" s="22" t="s">
        <v>50</v>
      </c>
      <c r="D17" s="22" t="s">
        <v>51</v>
      </c>
      <c r="E17" s="23">
        <v>200</v>
      </c>
      <c r="F17" s="24">
        <v>6.15</v>
      </c>
      <c r="G17" s="24">
        <v>132.80000000000001</v>
      </c>
      <c r="H17" s="24">
        <v>0.66</v>
      </c>
      <c r="I17" s="24">
        <v>0.09</v>
      </c>
      <c r="J17" s="25">
        <v>32.01</v>
      </c>
    </row>
    <row r="18" spans="1:10" x14ac:dyDescent="0.25">
      <c r="A18" s="2"/>
      <c r="B18" s="21" t="s">
        <v>19</v>
      </c>
      <c r="C18" s="22" t="s">
        <v>20</v>
      </c>
      <c r="D18" s="22" t="s">
        <v>21</v>
      </c>
      <c r="E18" s="23">
        <v>33</v>
      </c>
      <c r="F18" s="24">
        <v>1.28</v>
      </c>
      <c r="G18" s="24">
        <f>229.7*0.33</f>
        <v>75.801000000000002</v>
      </c>
      <c r="H18" s="62">
        <f>6.7*0.33</f>
        <v>2.2110000000000003</v>
      </c>
      <c r="I18" s="62">
        <f>1.1*0.33</f>
        <v>0.36300000000000004</v>
      </c>
      <c r="J18" s="63">
        <f>48.3*0.33</f>
        <v>15.939</v>
      </c>
    </row>
    <row r="19" spans="1:10" ht="30.75" thickBot="1" x14ac:dyDescent="0.3">
      <c r="A19" s="2"/>
      <c r="B19" s="28" t="s">
        <v>24</v>
      </c>
      <c r="C19" s="29" t="s">
        <v>25</v>
      </c>
      <c r="D19" s="29" t="s">
        <v>28</v>
      </c>
      <c r="E19" s="49">
        <v>80</v>
      </c>
      <c r="F19" s="30">
        <v>22.15</v>
      </c>
      <c r="G19" s="34">
        <f>43*0.8</f>
        <v>34.4</v>
      </c>
      <c r="H19" s="34">
        <f>0.9*0.8</f>
        <v>0.72000000000000008</v>
      </c>
      <c r="I19" s="34">
        <f>0.2*0.8</f>
        <v>0.16000000000000003</v>
      </c>
      <c r="J19" s="50">
        <f>8.1*0.8</f>
        <v>6.48</v>
      </c>
    </row>
    <row r="20" spans="1:10" x14ac:dyDescent="0.25">
      <c r="A20" s="2"/>
      <c r="B20" s="13"/>
      <c r="C20" s="13"/>
      <c r="D20" s="18"/>
      <c r="E20" s="14"/>
      <c r="F20" s="15"/>
      <c r="G20" s="14"/>
      <c r="H20" s="14"/>
      <c r="I20" s="14"/>
      <c r="J20" s="16"/>
    </row>
    <row r="21" spans="1:10" ht="15.75" thickBot="1" x14ac:dyDescent="0.3">
      <c r="A21" s="3"/>
      <c r="B21" s="4"/>
      <c r="C21" s="4"/>
      <c r="D21" s="17"/>
      <c r="E21" s="8"/>
      <c r="F21" s="12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2022-11-09T11:19:30Z</dcterms:modified>
</cp:coreProperties>
</file>