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<sst xmlns="http://schemas.openxmlformats.org/spreadsheetml/2006/main" count="54" uniqueCount="47">
  <si>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</si>
  <si>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</si>
  <si>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</si>
  <si>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</si>
  <si>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</si>
  <si>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</si>
  <si>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</si>
  <si>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</si>
  <si>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</si>
  <si>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</si>
  <si>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</si>
  <si>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</si>
  <si>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</si>
  <si>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</si>
  <si>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</si>
  <si>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</si>
  <si>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</si>
  <si>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</si>
  <si>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</si>
  <si>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</si>
  <si>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</si>
  <si>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</si>
  <si>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</si>
  <si>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</si>
  <si>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</si>
  <si>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Напиток</t>
  </si>
  <si>
    <t>ПР</t>
  </si>
  <si>
    <t>Молочный коктейль "Авишка" 2,5 %</t>
  </si>
  <si>
    <t>№424-2015г.</t>
  </si>
  <si>
    <t>Булочка домашняя</t>
  </si>
  <si>
    <t>№82-2015г.</t>
  </si>
  <si>
    <t>№312-2015г.</t>
  </si>
  <si>
    <t>Пюре картофельное</t>
  </si>
  <si>
    <t>№71-2015г.</t>
  </si>
  <si>
    <t>Овощи натуральные свежие (огурцы)</t>
  </si>
  <si>
    <t>№268-2015г.</t>
  </si>
  <si>
    <t>Котлета из свинины</t>
  </si>
  <si>
    <t>№304-2015г.</t>
  </si>
  <si>
    <t>Рис отварной</t>
  </si>
  <si>
    <t>Борщ со свежей капустой и картофелем со сметаной и зеленью</t>
  </si>
  <si>
    <t>250/10/2</t>
  </si>
  <si>
    <t>ТТК №16</t>
  </si>
  <si>
    <t>Филе минтая запечёное</t>
  </si>
  <si>
    <t>№389-2015г.</t>
  </si>
  <si>
    <t>Сок фруктовый</t>
  </si>
  <si>
    <t>Кондитерское изделие</t>
  </si>
  <si>
    <t>Пряник сливочный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</si>
</sst>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2" fontId="5" fillId="0" borderId="1" xfId="2" applyNumberFormat="1" applyFont="1" applyBorder="1" applyAlignment="1">
      <alignment horizontal="right" vertical="center" wrapText="1"/>
    </xf>
    <xf numFmtId="2" fontId="5" fillId="0" borderId="6" xfId="2" applyNumberFormat="1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4" xfId="0" applyNumberFormat="1" applyFont="1" applyBorder="1" applyAlignment="1">
      <alignment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6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13</v>
      </c>
      <c r="F1" s="14"/>
      <c r="I1" t="s">
        <v>1</v>
      </c>
      <c r="J1" s="13">
        <v>44946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3" t="s">
        <v>22</v>
      </c>
      <c r="C4" s="44" t="s">
        <v>33</v>
      </c>
      <c r="D4" s="44" t="s">
        <v>34</v>
      </c>
      <c r="E4" s="33">
        <v>20</v>
      </c>
      <c r="F4" s="34">
        <v>8.16</v>
      </c>
      <c r="G4" s="34">
        <f>6*0.4</f>
        <v>2.4000000000000004</v>
      </c>
      <c r="H4" s="34">
        <f>0.35*0.4</f>
        <v>0.13999999999999999</v>
      </c>
      <c r="I4" s="34">
        <f>0.05*0.4</f>
        <v>2.0000000000000004E-2</v>
      </c>
      <c r="J4" s="35">
        <f>0.95*0.4</f>
        <v>0.38</v>
      </c>
    </row>
    <row r="5" spans="1:10" ht="30" x14ac:dyDescent="0.25">
      <c r="A5" s="3"/>
      <c r="B5" s="36" t="s">
        <v>17</v>
      </c>
      <c r="C5" s="39" t="s">
        <v>35</v>
      </c>
      <c r="D5" s="39" t="s">
        <v>36</v>
      </c>
      <c r="E5" s="37">
        <v>75</v>
      </c>
      <c r="F5" s="38">
        <v>31.26</v>
      </c>
      <c r="G5" s="41">
        <f>182/50*75</f>
        <v>273</v>
      </c>
      <c r="H5" s="41">
        <f>6.74/50*75</f>
        <v>10.11</v>
      </c>
      <c r="I5" s="41">
        <f>13.91/50*75</f>
        <v>20.865000000000002</v>
      </c>
      <c r="J5" s="42">
        <f>7.09/50*75</f>
        <v>10.635000000000002</v>
      </c>
    </row>
    <row r="6" spans="1:10" ht="30" x14ac:dyDescent="0.25">
      <c r="A6" s="3"/>
      <c r="B6" s="36" t="s">
        <v>18</v>
      </c>
      <c r="C6" s="39" t="s">
        <v>37</v>
      </c>
      <c r="D6" s="39" t="s">
        <v>38</v>
      </c>
      <c r="E6" s="37">
        <v>120</v>
      </c>
      <c r="F6" s="38">
        <v>11.94</v>
      </c>
      <c r="G6" s="38">
        <f>1398*0.12</f>
        <v>167.76</v>
      </c>
      <c r="H6" s="38">
        <f>24.34*0.12</f>
        <v>2.9207999999999998</v>
      </c>
      <c r="I6" s="38">
        <f>35.83*0.12</f>
        <v>4.2995999999999999</v>
      </c>
      <c r="J6" s="40">
        <f>244.56*0.12</f>
        <v>29.347200000000001</v>
      </c>
    </row>
    <row r="7" spans="1:10" x14ac:dyDescent="0.25">
      <c r="A7" s="3"/>
      <c r="B7" s="36" t="s">
        <v>25</v>
      </c>
      <c r="C7" s="39" t="s">
        <v>26</v>
      </c>
      <c r="D7" s="39" t="s">
        <v>27</v>
      </c>
      <c r="E7" s="37">
        <v>200</v>
      </c>
      <c r="F7" s="38">
        <v>41.02</v>
      </c>
      <c r="G7" s="38">
        <v>160</v>
      </c>
      <c r="H7" s="38">
        <v>6.2</v>
      </c>
      <c r="I7" s="38">
        <v>5</v>
      </c>
      <c r="J7" s="40">
        <v>22</v>
      </c>
    </row>
    <row r="8" spans="1:10" ht="30" x14ac:dyDescent="0.25">
      <c r="A8" s="3"/>
      <c r="B8" s="36" t="s">
        <v>24</v>
      </c>
      <c r="C8" s="45" t="s">
        <v>28</v>
      </c>
      <c r="D8" s="39" t="s">
        <v>29</v>
      </c>
      <c r="E8" s="37">
        <v>50</v>
      </c>
      <c r="F8" s="38">
        <v>4.1900000000000004</v>
      </c>
      <c r="G8" s="46">
        <v>159</v>
      </c>
      <c r="H8" s="46">
        <v>3.64</v>
      </c>
      <c r="I8" s="46">
        <v>6.26</v>
      </c>
      <c r="J8" s="47">
        <v>21.96</v>
      </c>
    </row>
    <row r="9" spans="1:10" ht="15.75" thickBot="1" x14ac:dyDescent="0.3">
      <c r="A9" s="3"/>
      <c r="B9" s="54" t="s">
        <v>19</v>
      </c>
      <c r="C9" s="55" t="s">
        <v>23</v>
      </c>
      <c r="D9" s="55" t="s">
        <v>20</v>
      </c>
      <c r="E9" s="56">
        <v>15</v>
      </c>
      <c r="F9" s="57">
        <v>0.57999999999999996</v>
      </c>
      <c r="G9" s="57">
        <f>229.7*0.15</f>
        <v>34.454999999999998</v>
      </c>
      <c r="H9" s="58">
        <f>6.7*0.15</f>
        <v>1.0049999999999999</v>
      </c>
      <c r="I9" s="58">
        <f>1.1*0.15</f>
        <v>0.16500000000000001</v>
      </c>
      <c r="J9" s="59">
        <f>48.3*0.15</f>
        <v>7.2449999999999992</v>
      </c>
    </row>
    <row r="10" spans="1:10" ht="15.75" thickBot="1" x14ac:dyDescent="0.3">
      <c r="A10" s="3"/>
      <c r="B10" s="48"/>
      <c r="C10" s="49"/>
      <c r="D10" s="49"/>
      <c r="E10" s="49"/>
      <c r="F10" s="49"/>
      <c r="G10" s="49"/>
      <c r="H10" s="49"/>
      <c r="I10" s="49"/>
      <c r="J10" s="50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3" t="s">
        <v>21</v>
      </c>
      <c r="C14" s="44" t="s">
        <v>30</v>
      </c>
      <c r="D14" s="44" t="s">
        <v>39</v>
      </c>
      <c r="E14" s="33" t="s">
        <v>40</v>
      </c>
      <c r="F14" s="34">
        <v>13.02</v>
      </c>
      <c r="G14" s="34">
        <f>415*0.25+162*0.1</f>
        <v>119.95</v>
      </c>
      <c r="H14" s="34">
        <f>7.21*0.25+2.6*0.1</f>
        <v>2.0625</v>
      </c>
      <c r="I14" s="34">
        <f>19.68*0.25+15*0.1</f>
        <v>6.42</v>
      </c>
      <c r="J14" s="35">
        <f>43.73*0.25+3.6*0.1</f>
        <v>11.292499999999999</v>
      </c>
    </row>
    <row r="15" spans="1:10" ht="30" x14ac:dyDescent="0.25">
      <c r="A15" s="3"/>
      <c r="B15" s="36" t="s">
        <v>17</v>
      </c>
      <c r="C15" s="45" t="s">
        <v>41</v>
      </c>
      <c r="D15" s="45" t="s">
        <v>42</v>
      </c>
      <c r="E15" s="37">
        <v>50</v>
      </c>
      <c r="F15" s="38">
        <v>38.549999999999997</v>
      </c>
      <c r="G15" s="46">
        <f>71/50*50</f>
        <v>71</v>
      </c>
      <c r="H15" s="46">
        <f>8.8/50*50</f>
        <v>8.8000000000000007</v>
      </c>
      <c r="I15" s="46">
        <f>3.1/50*50</f>
        <v>3.1</v>
      </c>
      <c r="J15" s="47">
        <f>1.9/50*50</f>
        <v>1.9</v>
      </c>
    </row>
    <row r="16" spans="1:10" ht="30" x14ac:dyDescent="0.25">
      <c r="A16" s="3"/>
      <c r="B16" s="36" t="s">
        <v>18</v>
      </c>
      <c r="C16" s="60" t="s">
        <v>31</v>
      </c>
      <c r="D16" s="61" t="s">
        <v>32</v>
      </c>
      <c r="E16" s="37">
        <v>130</v>
      </c>
      <c r="F16" s="38">
        <v>14.54</v>
      </c>
      <c r="G16" s="62">
        <f>915*0.13</f>
        <v>118.95</v>
      </c>
      <c r="H16" s="62">
        <f>20.43*0.13</f>
        <v>2.6558999999999999</v>
      </c>
      <c r="I16" s="62">
        <f>32.01*0.13</f>
        <v>4.1612999999999998</v>
      </c>
      <c r="J16" s="63">
        <f>136.26*0.13</f>
        <v>17.713799999999999</v>
      </c>
    </row>
    <row r="17" spans="1:10" ht="30" x14ac:dyDescent="0.25">
      <c r="A17" s="3"/>
      <c r="B17" s="36" t="s">
        <v>25</v>
      </c>
      <c r="C17" s="39" t="s">
        <v>43</v>
      </c>
      <c r="D17" s="39" t="s">
        <v>44</v>
      </c>
      <c r="E17" s="37">
        <v>200</v>
      </c>
      <c r="F17" s="38">
        <v>21.71</v>
      </c>
      <c r="G17" s="38">
        <v>104</v>
      </c>
      <c r="H17" s="38">
        <v>0.6</v>
      </c>
      <c r="I17" s="38">
        <v>0.2</v>
      </c>
      <c r="J17" s="40">
        <v>23.6</v>
      </c>
    </row>
    <row r="18" spans="1:10" ht="30" x14ac:dyDescent="0.25">
      <c r="A18" s="3"/>
      <c r="B18" s="36" t="s">
        <v>45</v>
      </c>
      <c r="C18" s="39" t="s">
        <v>26</v>
      </c>
      <c r="D18" s="39" t="s">
        <v>46</v>
      </c>
      <c r="E18" s="37">
        <v>35</v>
      </c>
      <c r="F18" s="38">
        <v>8.2899999999999991</v>
      </c>
      <c r="G18" s="38">
        <f>350*0.35</f>
        <v>122.49999999999999</v>
      </c>
      <c r="H18" s="38">
        <f>5*0.35</f>
        <v>1.75</v>
      </c>
      <c r="I18" s="38">
        <f>6*0.35</f>
        <v>2.0999999999999996</v>
      </c>
      <c r="J18" s="40">
        <f>69*0.35</f>
        <v>24.15</v>
      </c>
    </row>
    <row r="19" spans="1:10" ht="15.75" thickBot="1" x14ac:dyDescent="0.3">
      <c r="A19" s="3"/>
      <c r="B19" s="54" t="s">
        <v>19</v>
      </c>
      <c r="C19" s="55" t="s">
        <v>23</v>
      </c>
      <c r="D19" s="55" t="s">
        <v>20</v>
      </c>
      <c r="E19" s="56">
        <v>27</v>
      </c>
      <c r="F19" s="57">
        <v>1.04</v>
      </c>
      <c r="G19" s="57">
        <f>229.7*0.27</f>
        <v>62.018999999999998</v>
      </c>
      <c r="H19" s="58">
        <f>6.7*0.27</f>
        <v>1.8090000000000002</v>
      </c>
      <c r="I19" s="58">
        <f>1.1*0.27</f>
        <v>0.29700000000000004</v>
      </c>
      <c r="J19" s="59">
        <f>48.3*0.27</f>
        <v>13.041</v>
      </c>
    </row>
    <row r="20" spans="1:10" x14ac:dyDescent="0.25">
      <c r="A20" s="3"/>
      <c r="B20" s="43"/>
      <c r="C20" s="44"/>
      <c r="D20" s="44"/>
      <c r="E20" s="33"/>
      <c r="F20" s="34"/>
      <c r="G20" s="34"/>
      <c r="H20" s="64"/>
      <c r="I20" s="64"/>
      <c r="J20" s="65"/>
    </row>
    <row r="21" spans="1:10" x14ac:dyDescent="0.25">
      <c r="A21" s="3"/>
      <c r="B21" s="36"/>
      <c r="C21" s="39"/>
      <c r="D21" s="39"/>
      <c r="E21" s="37"/>
      <c r="F21" s="38"/>
      <c r="G21" s="46"/>
      <c r="H21" s="46"/>
      <c r="I21" s="46"/>
      <c r="J21" s="47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2023-01-19T11:48:45Z</dcterms:modified>
</cp:coreProperties>
</file>